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Grad Tuition &amp; Fees" sheetId="2" r:id="rId1"/>
  </sheets>
  <calcPr calcId="162913"/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<sst xmlns="http://schemas.openxmlformats.org/spreadsheetml/2006/main" count="59" uniqueCount="33">
  <si>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</si>
  <si>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</si>
  <si>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</si>
  <si>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</si>
  <si>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</si>
  <si>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</si>
  <si>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</si>
  <si>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</si>
  <si>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</si>
  <si>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</si>
  <si>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</si>
  <si>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</si>
  <si>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</si>
  <si>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</si>
  <si>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</si>
  <si>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</si>
  <si>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</si>
  <si>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</si>
  <si>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</si>
  <si>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</si>
  <si>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</si>
  <si>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</si>
  <si>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</si>
  <si>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</si>
  <si>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</si>
  <si>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</si>
  <si>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</si>
  <si>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</si>
  <si>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</si>
  <si>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Graduate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</si>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</sst>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G27" sqref="G2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31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30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32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>SUM(B8:B19)</f>
        <v>675.5</v>
      </c>
      <c r="C20" s="12">
        <f>SUM(C8:C19)</f>
        <v>1261</v>
      </c>
      <c r="D20" s="12">
        <f>SUM(D8:D19)</f>
        <v>1846.5</v>
      </c>
      <c r="E20" s="12">
        <f>SUM(E8:E19)</f>
        <v>2432</v>
      </c>
      <c r="F20" s="12">
        <f>SUM(F8:F19)</f>
        <v>3017.5</v>
      </c>
      <c r="G20" s="12">
        <f>SUM(G8:G19)</f>
        <v>3603</v>
      </c>
      <c r="H20" s="12">
        <f>SUM(H8:H19)</f>
        <v>4188.5</v>
      </c>
      <c r="I20" s="12">
        <f>SUM(I8:I19)</f>
        <v>4774</v>
      </c>
      <c r="J20" s="12">
        <f>SUM(J8:J19)</f>
        <v>5703</v>
      </c>
      <c r="K20" s="12">
        <f>SUM(K8:K19)</f>
        <v>6174</v>
      </c>
      <c r="L20" s="12">
        <f>SUM(L8:L19)</f>
        <v>6645</v>
      </c>
      <c r="M20" s="13">
        <f>SUM(M8:M19)</f>
        <v>7119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963</v>
      </c>
      <c r="C24" s="18">
        <f t="shared" ref="C24" si="18">SUM(B24*2)</f>
        <v>1926</v>
      </c>
      <c r="D24" s="18">
        <f t="shared" ref="D24" si="19">SUM(B24*3)</f>
        <v>2889</v>
      </c>
      <c r="E24" s="18">
        <f t="shared" ref="E24" si="20">SUM(B24*4)</f>
        <v>3852</v>
      </c>
      <c r="F24" s="18">
        <f t="shared" ref="F24" si="21">SUM(B24*5)</f>
        <v>4815</v>
      </c>
      <c r="G24" s="18">
        <f t="shared" ref="G24" si="22">SUM(B24*6)</f>
        <v>5778</v>
      </c>
      <c r="H24" s="18">
        <f t="shared" ref="H24" si="23">SUM(B24*7)</f>
        <v>6741</v>
      </c>
      <c r="I24" s="18">
        <f t="shared" ref="I24" si="24">SUM(B24*8)</f>
        <v>7704</v>
      </c>
      <c r="J24" s="18">
        <f t="shared" ref="J24" si="25">SUM(B24*9)</f>
        <v>8667</v>
      </c>
      <c r="K24" s="18">
        <f t="shared" ref="K24" si="26">SUM(B24*10)</f>
        <v>9630</v>
      </c>
      <c r="L24" s="18">
        <f t="shared" ref="L24" si="27">SUM(B24*11)</f>
        <v>10593</v>
      </c>
      <c r="M24" s="19">
        <v>11550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31</v>
      </c>
      <c r="B25" s="16">
        <v>21.88</v>
      </c>
      <c r="C25" s="16">
        <f t="shared" ref="C25:C33" si="28">SUM(B25*2)</f>
        <v>43.76</v>
      </c>
      <c r="D25" s="16">
        <f t="shared" ref="D25:D33" si="29">SUM(B25*3)</f>
        <v>65.64</v>
      </c>
      <c r="E25" s="16">
        <f t="shared" ref="E25:E33" si="30">SUM(B25*4)</f>
        <v>87.52</v>
      </c>
      <c r="F25" s="16">
        <f t="shared" ref="F25:F33" si="31">SUM(B25*5)</f>
        <v>109.39999999999999</v>
      </c>
      <c r="G25" s="16">
        <f t="shared" ref="G25:G33" si="32">SUM(B25*6)</f>
        <v>131.28</v>
      </c>
      <c r="H25" s="16">
        <f t="shared" ref="H25:H33" si="33">SUM(B25*7)</f>
        <v>153.16</v>
      </c>
      <c r="I25" s="16">
        <f t="shared" ref="I25:I33" si="34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8"/>
        <v>0</v>
      </c>
      <c r="D26" s="16">
        <f t="shared" si="29"/>
        <v>0</v>
      </c>
      <c r="E26" s="16">
        <f t="shared" si="30"/>
        <v>0</v>
      </c>
      <c r="F26" s="16">
        <f t="shared" si="31"/>
        <v>0</v>
      </c>
      <c r="G26" s="16">
        <f t="shared" si="32"/>
        <v>0</v>
      </c>
      <c r="H26" s="16">
        <f t="shared" si="33"/>
        <v>0</v>
      </c>
      <c r="I26" s="16">
        <f t="shared" si="34"/>
        <v>0</v>
      </c>
      <c r="J26" s="16">
        <f t="shared" ref="J26:M31" si="35">SUM(B26*9)</f>
        <v>0</v>
      </c>
      <c r="K26" s="16">
        <f t="shared" si="35"/>
        <v>0</v>
      </c>
      <c r="L26" s="16">
        <f t="shared" si="35"/>
        <v>0</v>
      </c>
      <c r="M26" s="16">
        <f t="shared" si="35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8"/>
        <v>22.04</v>
      </c>
      <c r="D27" s="16">
        <f t="shared" si="29"/>
        <v>33.06</v>
      </c>
      <c r="E27" s="16">
        <f t="shared" si="30"/>
        <v>44.08</v>
      </c>
      <c r="F27" s="16">
        <f t="shared" si="31"/>
        <v>55.099999999999994</v>
      </c>
      <c r="G27" s="16">
        <f t="shared" si="32"/>
        <v>66.12</v>
      </c>
      <c r="H27" s="16">
        <f t="shared" si="33"/>
        <v>77.14</v>
      </c>
      <c r="I27" s="16">
        <f t="shared" si="34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30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8"/>
        <v>10.42</v>
      </c>
      <c r="D29" s="16">
        <f t="shared" si="29"/>
        <v>15.629999999999999</v>
      </c>
      <c r="E29" s="16">
        <f t="shared" si="30"/>
        <v>20.84</v>
      </c>
      <c r="F29" s="16">
        <f t="shared" si="31"/>
        <v>26.05</v>
      </c>
      <c r="G29" s="16">
        <f t="shared" si="32"/>
        <v>31.259999999999998</v>
      </c>
      <c r="H29" s="16">
        <f t="shared" si="33"/>
        <v>36.47</v>
      </c>
      <c r="I29" s="16">
        <f t="shared" si="34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8"/>
        <v>36.58</v>
      </c>
      <c r="D30" s="16">
        <f t="shared" si="29"/>
        <v>54.87</v>
      </c>
      <c r="E30" s="16">
        <f t="shared" si="30"/>
        <v>73.16</v>
      </c>
      <c r="F30" s="16">
        <f t="shared" si="31"/>
        <v>91.449999999999989</v>
      </c>
      <c r="G30" s="16">
        <f t="shared" si="32"/>
        <v>109.74</v>
      </c>
      <c r="H30" s="16">
        <f t="shared" si="33"/>
        <v>128.03</v>
      </c>
      <c r="I30" s="16">
        <f t="shared" si="34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8"/>
        <v>0</v>
      </c>
      <c r="D31" s="16">
        <f t="shared" si="29"/>
        <v>0</v>
      </c>
      <c r="E31" s="16">
        <f t="shared" si="30"/>
        <v>0</v>
      </c>
      <c r="F31" s="16">
        <f t="shared" si="31"/>
        <v>0</v>
      </c>
      <c r="G31" s="16">
        <f t="shared" si="32"/>
        <v>0</v>
      </c>
      <c r="H31" s="16">
        <f t="shared" si="33"/>
        <v>0</v>
      </c>
      <c r="I31" s="16">
        <f t="shared" si="34"/>
        <v>0</v>
      </c>
      <c r="J31" s="16">
        <f t="shared" si="35"/>
        <v>0</v>
      </c>
      <c r="K31" s="16">
        <f t="shared" si="35"/>
        <v>0</v>
      </c>
      <c r="L31" s="16">
        <f t="shared" si="35"/>
        <v>0</v>
      </c>
      <c r="M31" s="16">
        <f t="shared" si="35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32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8"/>
        <v>71.66</v>
      </c>
      <c r="D33" s="16">
        <f t="shared" si="29"/>
        <v>107.49</v>
      </c>
      <c r="E33" s="16">
        <f t="shared" si="30"/>
        <v>143.32</v>
      </c>
      <c r="F33" s="16">
        <f t="shared" si="31"/>
        <v>179.14999999999998</v>
      </c>
      <c r="G33" s="16">
        <f t="shared" si="32"/>
        <v>214.98</v>
      </c>
      <c r="H33" s="16">
        <f t="shared" si="33"/>
        <v>250.81</v>
      </c>
      <c r="I33" s="16">
        <f t="shared" si="34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6">SUM(B24:B35)</f>
        <v>1167.5</v>
      </c>
      <c r="C36" s="12">
        <f t="shared" si="36"/>
        <v>2245</v>
      </c>
      <c r="D36" s="12">
        <f t="shared" si="36"/>
        <v>3322.4999999999995</v>
      </c>
      <c r="E36" s="12">
        <f t="shared" si="36"/>
        <v>4400</v>
      </c>
      <c r="F36" s="12">
        <f t="shared" si="36"/>
        <v>5477.4999999999991</v>
      </c>
      <c r="G36" s="12">
        <f t="shared" si="36"/>
        <v>6554.9999999999991</v>
      </c>
      <c r="H36" s="12">
        <f t="shared" si="36"/>
        <v>7632.5000000000009</v>
      </c>
      <c r="I36" s="12">
        <f t="shared" si="36"/>
        <v>8710</v>
      </c>
      <c r="J36" s="12">
        <f t="shared" si="36"/>
        <v>10131</v>
      </c>
      <c r="K36" s="12">
        <f t="shared" si="36"/>
        <v>11094</v>
      </c>
      <c r="L36" s="12">
        <f t="shared" si="36"/>
        <v>12057</v>
      </c>
      <c r="M36" s="13">
        <f t="shared" si="36"/>
        <v>13014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aQUWh+gykGcmu9HtduCbTjfXz89PUxZQx8gdBE/uE15uW+wp7a0FShRcjL/iveogkRwQilr7fjfcOSxKj51g0g==" saltValue="yS0xI0RoIwV4NHe6i6iCg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M12 C28:M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2020-08-04T18:54:43Z</dcterms:modified>
  <cp:category>tuition</cp:category>
</cp:coreProperties>
</file>